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3.png" ContentType="image/png"/>
  <Override PartName="/xl/media/image14.png" ContentType="image/png"/>
  <Override PartName="/xl/media/image15.png" ContentType="image/png"/>
  <Override PartName="/xl/media/image16.png" ContentType="image/png"/>
  <Override PartName="/xl/media/image17.png" ContentType="image/png"/>
  <Override PartName="/xl/media/image18.png" ContentType="image/png"/>
  <Override PartName="/xl/media/image19.png" ContentType="image/png"/>
  <Override PartName="/xl/media/image20.png" ContentType="image/png"/>
  <Override PartName="/xl/media/image21.png" ContentType="image/png"/>
  <Override PartName="/xl/media/image22.png" ContentType="image/png"/>
  <Override PartName="/xl/media/image23.png" ContentType="image/png"/>
  <Override PartName="/xl/media/image24.png" ContentType="image/png"/>
  <Override PartName="/xl/charts/chart8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rrectio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<sst xmlns="http://schemas.openxmlformats.org/spreadsheetml/2006/main" count="75" uniqueCount="39">
  <si>
    <t xml:space="preserve">Poste </t>
  </si>
  <si>
    <t xml:space="preserve">Source d'émission</t>
  </si>
  <si>
    <t xml:space="preserve">Facteur d'émission</t>
  </si>
  <si>
    <t xml:space="preserve">kgCO2e / Unité</t>
  </si>
  <si>
    <t xml:space="preserve">Unités pour 1 an </t>
  </si>
  <si>
    <t xml:space="preserve">kgCO2e </t>
  </si>
  <si>
    <t xml:space="preserve">Electricité</t>
  </si>
  <si>
    <t xml:space="preserve">Electricité française</t>
  </si>
  <si>
    <t xml:space="preserve">kgCO2e/kWh</t>
  </si>
  <si>
    <t xml:space="preserve">Combustible</t>
  </si>
  <si>
    <t xml:space="preserve">Fioul</t>
  </si>
  <si>
    <t xml:space="preserve">Gaz Naturel</t>
  </si>
  <si>
    <t xml:space="preserve">Transport</t>
  </si>
  <si>
    <t xml:space="preserve">Voiture à essence</t>
  </si>
  <si>
    <t xml:space="preserve">kgCO2e/km</t>
  </si>
  <si>
    <t xml:space="preserve">Autobus (ville)</t>
  </si>
  <si>
    <t xml:space="preserve">kgCO2e/passager.km</t>
  </si>
  <si>
    <t xml:space="preserve">Autobus (sortie scolaire)</t>
  </si>
  <si>
    <t xml:space="preserve">Biens et consommables</t>
  </si>
  <si>
    <t xml:space="preserve">Papier </t>
  </si>
  <si>
    <t xml:space="preserve">kgCO2e/tonne</t>
  </si>
  <si>
    <t xml:space="preserve">Plastique</t>
  </si>
  <si>
    <t xml:space="preserve">Carton</t>
  </si>
  <si>
    <t xml:space="preserve">Déchets Papier</t>
  </si>
  <si>
    <t xml:space="preserve">Déchets alimentaire</t>
  </si>
  <si>
    <t xml:space="preserve">Déchets plastique</t>
  </si>
  <si>
    <t xml:space="preserve">Ordinateur à écran plat</t>
  </si>
  <si>
    <t xml:space="preserve">kgCO2e/appareil</t>
  </si>
  <si>
    <t xml:space="preserve">Imprimante</t>
  </si>
  <si>
    <t xml:space="preserve">Photocopieurs</t>
  </si>
  <si>
    <t xml:space="preserve">Vidéo projecteur</t>
  </si>
  <si>
    <t xml:space="preserve">Alimentation</t>
  </si>
  <si>
    <t xml:space="preserve">Repas moyen</t>
  </si>
  <si>
    <t xml:space="preserve">kgCO2e/repas</t>
  </si>
  <si>
    <t xml:space="preserve">Repas végétarien</t>
  </si>
  <si>
    <t xml:space="preserve">Repas viande rouge</t>
  </si>
  <si>
    <t xml:space="preserve">Repas viande blanche</t>
  </si>
  <si>
    <t xml:space="preserve">Total</t>
  </si>
  <si>
    <t xml:space="preserve">Poste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</si>
</sst>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#,##0"/>
    <numFmt numFmtId="167" formatCode="0.000"/>
    <numFmt numFmtId="168" formatCode="#,##0.00"/>
    <numFmt numFmtId="169" formatCode="_-* #,##0.00_-;\-* #,##0.00_-;_-* \-??_-;_-@_-"/>
    <numFmt numFmtId="170" formatCode="_-* #,##0_-;\-* #,##0_-;_-* \-??_-;_-@_-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.5"/>
      <color rgb="FFF2F2F2"/>
      <name val="Sagona Book"/>
      <family val="0"/>
      <charset val="1"/>
    </font>
    <font>
      <sz val="11"/>
      <color rgb="FF000000"/>
      <name val="Sagona Book"/>
      <family val="0"/>
      <charset val="1"/>
    </font>
    <font>
      <i val="true"/>
      <sz val="11"/>
      <color rgb="FF0070C0"/>
      <name val="Sagona Book"/>
      <family val="0"/>
      <charset val="1"/>
    </font>
    <font>
      <sz val="14"/>
      <color rgb="FF595959"/>
      <name val="Calibri"/>
      <family val="2"/>
    </font>
    <font>
      <sz val="9"/>
      <color rgb="FF59595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2F5597"/>
        <bgColor rgb="FF4472C4"/>
      </patternFill>
    </fill>
    <fill>
      <patternFill patternType="solid">
        <fgColor rgb="FFFFFFFF"/>
        <bgColor rgb="FFF2F2F2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true" indent="0" shrinkToFit="false" readingOrder="1"/>
      <protection locked="true" hidden="false"/>
    </xf>
    <xf numFmtId="164" fontId="5" fillId="3" borderId="2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3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4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5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7" fontId="5" fillId="3" borderId="3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4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8" fontId="6" fillId="3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6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7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70" fontId="6" fillId="0" borderId="1" xfId="15" applyFont="true" applyBorder="true" applyAlignment="true" applyProtection="true">
      <alignment horizontal="center" vertical="bottom" textRotation="0" wrapText="true" indent="0" shrinkToFit="false" readingOrder="1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8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6" fillId="0" borderId="9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10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10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5" fillId="3" borderId="11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5" fontId="6" fillId="0" borderId="12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4" fillId="2" borderId="13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6" fontId="6" fillId="0" borderId="1" xfId="15" applyFont="true" applyBorder="true" applyAlignment="true" applyProtection="true">
      <alignment horizontal="center" vertical="center" textRotation="0" wrapText="true" indent="0" shrinkToFit="false" readingOrder="1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FF6600"/>
      <rgbColor rgb="FF595959"/>
      <rgbColor rgb="FF969696"/>
      <rgbColor rgb="FF003366"/>
      <rgbColor rgb="FF00B050"/>
      <rgbColor rgb="FF003300"/>
      <rgbColor rgb="FF333300"/>
      <rgbColor rgb="FF993300"/>
      <rgbColor rgb="FF993366"/>
      <rgbColor rgb="FF2F5597"/>
      <rgbColor rgb="FF26262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US" sz="1400" spc="-1" strike="noStrike">
                <a:solidFill>
                  <a:srgbClr val="595959"/>
                </a:solidFill>
                <a:latin typeface="Calibri"/>
              </a:defRPr>
            </a:pPr>
            <a:r>
              <a:rPr b="0" lang="en-US" sz="1400" spc="-1" strike="noStrike">
                <a:solidFill>
                  <a:srgbClr val="595959"/>
                </a:solidFill>
                <a:latin typeface="Calibri"/>
              </a:rPr>
              <a:t>Synthèse visuelle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Correction!$B$23:$B$23</c:f>
              <c:strCache>
                <c:ptCount val="1"/>
                <c:pt idx="0">
                  <c:v>kgCO2e 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dPt>
            <c:idx val="0"/>
            <c:invertIfNegative val="0"/>
            <c:spPr>
              <a:solidFill>
                <a:srgbClr val="ffff00"/>
              </a:solidFill>
              <a:ln>
                <a:noFill/>
              </a:ln>
            </c:spPr>
          </c:dPt>
          <c:dPt>
            <c:idx val="1"/>
            <c:invertIfNegative val="0"/>
            <c:spPr>
              <a:solidFill>
                <a:srgbClr val="262626"/>
              </a:solidFill>
              <a:ln>
                <a:noFill/>
              </a:ln>
            </c:spPr>
          </c:dPt>
          <c:dPt>
            <c:idx val="2"/>
            <c:invertIfNegative val="0"/>
            <c:spPr>
              <a:solidFill>
                <a:srgbClr val="ff0000"/>
              </a:solidFill>
              <a:ln>
                <a:noFill/>
              </a:ln>
            </c:spPr>
          </c:dPt>
          <c:dPt>
            <c:idx val="4"/>
            <c:invertIfNegative val="0"/>
            <c:spPr>
              <a:solidFill>
                <a:srgbClr val="ffc000"/>
              </a:solidFill>
              <a:ln>
                <a:noFill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10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eparator>; </c:separator>
            </c:dLbl>
            <c:dLbl>
              <c:idx val="1"/>
              <c:txPr>
                <a:bodyPr/>
                <a:lstStyle/>
                <a:p>
                  <a:pPr>
                    <a:defRPr b="0" sz="10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eparator>; </c:separator>
            </c:dLbl>
            <c:dLbl>
              <c:idx val="2"/>
              <c:txPr>
                <a:bodyPr/>
                <a:lstStyle/>
                <a:p>
                  <a:pPr>
                    <a:defRPr b="0" sz="10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eparator>; </c:separator>
            </c:dLbl>
            <c:dLbl>
              <c:idx val="4"/>
              <c:txPr>
                <a:bodyPr/>
                <a:lstStyle/>
                <a:p>
                  <a:pPr>
                    <a:defRPr b="0" sz="10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eparator>; </c:separator>
            </c:dLbl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Correction!$A$24:$A$28</c:f>
              <c:strCache>
                <c:ptCount val="5"/>
                <c:pt idx="0">
                  <c:v>Electricité</c:v>
                </c:pt>
                <c:pt idx="1">
                  <c:v>Combustible</c:v>
                </c:pt>
                <c:pt idx="2">
                  <c:v>Transport</c:v>
                </c:pt>
                <c:pt idx="3">
                  <c:v>Biens et consommables</c:v>
                </c:pt>
                <c:pt idx="4">
                  <c:v>Alimentation</c:v>
                </c:pt>
              </c:strCache>
            </c:strRef>
          </c:cat>
          <c:val>
            <c:numRef>
              <c:f>Correction!$B$24:$B$28</c:f>
              <c:numCache>
                <c:formatCode>General</c:formatCode>
                <c:ptCount val="5"/>
                <c:pt idx="0">
                  <c:v>18194.2223</c:v>
                </c:pt>
                <c:pt idx="1">
                  <c:v>297748.386</c:v>
                </c:pt>
                <c:pt idx="2">
                  <c:v>117383.28</c:v>
                </c:pt>
                <c:pt idx="3">
                  <c:v>34042.32</c:v>
                </c:pt>
                <c:pt idx="4">
                  <c:v>125814.96</c:v>
                </c:pt>
              </c:numCache>
            </c:numRef>
          </c:val>
        </c:ser>
        <c:gapWidth val="219"/>
        <c:overlap val="-27"/>
        <c:axId val="56487454"/>
        <c:axId val="53852278"/>
      </c:barChart>
      <c:catAx>
        <c:axId val="5648745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3852278"/>
        <c:crosses val="autoZero"/>
        <c:auto val="1"/>
        <c:lblAlgn val="ctr"/>
        <c:lblOffset val="100"/>
        <c:noMultiLvlLbl val="0"/>
      </c:catAx>
      <c:valAx>
        <c:axId val="5385227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648745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14.png"/><Relationship Id="rId3" Type="http://schemas.openxmlformats.org/officeDocument/2006/relationships/image" Target="../media/image15.png"/><Relationship Id="rId4" Type="http://schemas.openxmlformats.org/officeDocument/2006/relationships/image" Target="../media/image16.png"/><Relationship Id="rId5" Type="http://schemas.openxmlformats.org/officeDocument/2006/relationships/image" Target="../media/image17.png"/><Relationship Id="rId6" Type="http://schemas.openxmlformats.org/officeDocument/2006/relationships/image" Target="../media/image18.png"/><Relationship Id="rId7" Type="http://schemas.openxmlformats.org/officeDocument/2006/relationships/chart" Target="../charts/chart8.xml"/><Relationship Id="rId8" Type="http://schemas.openxmlformats.org/officeDocument/2006/relationships/image" Target="../media/image19.png"/><Relationship Id="rId9" Type="http://schemas.openxmlformats.org/officeDocument/2006/relationships/image" Target="../media/image20.png"/><Relationship Id="rId10" Type="http://schemas.openxmlformats.org/officeDocument/2006/relationships/image" Target="../media/image21.png"/><Relationship Id="rId11" Type="http://schemas.openxmlformats.org/officeDocument/2006/relationships/image" Target="../media/image22.png"/><Relationship Id="rId12" Type="http://schemas.openxmlformats.org/officeDocument/2006/relationships/image" Target="../media/image23.png"/><Relationship Id="rId13" Type="http://schemas.openxmlformats.org/officeDocument/2006/relationships/image" Target="../media/image2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31320</xdr:colOff>
      <xdr:row>2</xdr:row>
      <xdr:rowOff>46440</xdr:rowOff>
    </xdr:from>
    <xdr:to>
      <xdr:col>0</xdr:col>
      <xdr:colOff>349200</xdr:colOff>
      <xdr:row>3</xdr:row>
      <xdr:rowOff>171000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31320" y="557280"/>
          <a:ext cx="317880" cy="31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51480</xdr:colOff>
      <xdr:row>4</xdr:row>
      <xdr:rowOff>183600</xdr:rowOff>
    </xdr:from>
    <xdr:to>
      <xdr:col>0</xdr:col>
      <xdr:colOff>410400</xdr:colOff>
      <xdr:row>5</xdr:row>
      <xdr:rowOff>348840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51480" y="1073160"/>
          <a:ext cx="358920" cy="35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57240</xdr:colOff>
      <xdr:row>9</xdr:row>
      <xdr:rowOff>71640</xdr:rowOff>
    </xdr:from>
    <xdr:to>
      <xdr:col>0</xdr:col>
      <xdr:colOff>416160</xdr:colOff>
      <xdr:row>11</xdr:row>
      <xdr:rowOff>45000</xdr:rowOff>
    </xdr:to>
    <xdr:pic>
      <xdr:nvPicPr>
        <xdr:cNvPr id="2" name="Image 3" descr=""/>
        <xdr:cNvPicPr/>
      </xdr:nvPicPr>
      <xdr:blipFill>
        <a:blip r:embed="rId3"/>
        <a:stretch/>
      </xdr:blipFill>
      <xdr:spPr>
        <a:xfrm>
          <a:off x="57240" y="2077920"/>
          <a:ext cx="358920" cy="35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66960</xdr:colOff>
      <xdr:row>18</xdr:row>
      <xdr:rowOff>37440</xdr:rowOff>
    </xdr:from>
    <xdr:to>
      <xdr:col>0</xdr:col>
      <xdr:colOff>425880</xdr:colOff>
      <xdr:row>20</xdr:row>
      <xdr:rowOff>11520</xdr:rowOff>
    </xdr:to>
    <xdr:pic>
      <xdr:nvPicPr>
        <xdr:cNvPr id="3" name="Image 4" descr=""/>
        <xdr:cNvPicPr/>
      </xdr:nvPicPr>
      <xdr:blipFill>
        <a:blip r:embed="rId4"/>
        <a:stretch/>
      </xdr:blipFill>
      <xdr:spPr>
        <a:xfrm>
          <a:off x="66960" y="3746880"/>
          <a:ext cx="358920" cy="35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57240</xdr:colOff>
      <xdr:row>11</xdr:row>
      <xdr:rowOff>169560</xdr:rowOff>
    </xdr:from>
    <xdr:to>
      <xdr:col>0</xdr:col>
      <xdr:colOff>416160</xdr:colOff>
      <xdr:row>13</xdr:row>
      <xdr:rowOff>145800</xdr:rowOff>
    </xdr:to>
    <xdr:pic>
      <xdr:nvPicPr>
        <xdr:cNvPr id="4" name="Image 5" descr=""/>
        <xdr:cNvPicPr/>
      </xdr:nvPicPr>
      <xdr:blipFill>
        <a:blip r:embed="rId5"/>
        <a:stretch/>
      </xdr:blipFill>
      <xdr:spPr>
        <a:xfrm>
          <a:off x="57240" y="2554560"/>
          <a:ext cx="358920" cy="35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105120</xdr:colOff>
      <xdr:row>1</xdr:row>
      <xdr:rowOff>7560</xdr:rowOff>
    </xdr:from>
    <xdr:to>
      <xdr:col>0</xdr:col>
      <xdr:colOff>293040</xdr:colOff>
      <xdr:row>1</xdr:row>
      <xdr:rowOff>163080</xdr:rowOff>
    </xdr:to>
    <xdr:pic>
      <xdr:nvPicPr>
        <xdr:cNvPr id="5" name="Image 6" descr=""/>
        <xdr:cNvPicPr/>
      </xdr:nvPicPr>
      <xdr:blipFill>
        <a:blip r:embed="rId6"/>
        <a:stretch/>
      </xdr:blipFill>
      <xdr:spPr>
        <a:xfrm>
          <a:off x="105120" y="329400"/>
          <a:ext cx="187920" cy="155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125640</xdr:colOff>
      <xdr:row>22</xdr:row>
      <xdr:rowOff>19080</xdr:rowOff>
    </xdr:from>
    <xdr:to>
      <xdr:col>5</xdr:col>
      <xdr:colOff>888840</xdr:colOff>
      <xdr:row>35</xdr:row>
      <xdr:rowOff>75960</xdr:rowOff>
    </xdr:to>
    <xdr:graphicFrame>
      <xdr:nvGraphicFramePr>
        <xdr:cNvPr id="6" name="Graphique 14"/>
        <xdr:cNvGraphicFramePr/>
      </xdr:nvGraphicFramePr>
      <xdr:xfrm>
        <a:off x="4665240" y="4485600"/>
        <a:ext cx="4830120" cy="2408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5</xdr:col>
      <xdr:colOff>106200</xdr:colOff>
      <xdr:row>34</xdr:row>
      <xdr:rowOff>40320</xdr:rowOff>
    </xdr:from>
    <xdr:to>
      <xdr:col>5</xdr:col>
      <xdr:colOff>563760</xdr:colOff>
      <xdr:row>37</xdr:row>
      <xdr:rowOff>1080</xdr:rowOff>
    </xdr:to>
    <xdr:pic>
      <xdr:nvPicPr>
        <xdr:cNvPr id="7" name="Image 17" descr=""/>
        <xdr:cNvPicPr/>
      </xdr:nvPicPr>
      <xdr:blipFill>
        <a:blip r:embed="rId8"/>
        <a:stretch/>
      </xdr:blipFill>
      <xdr:spPr>
        <a:xfrm>
          <a:off x="8712720" y="6683400"/>
          <a:ext cx="457560" cy="486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492120</xdr:colOff>
      <xdr:row>34</xdr:row>
      <xdr:rowOff>123840</xdr:rowOff>
    </xdr:from>
    <xdr:to>
      <xdr:col>3</xdr:col>
      <xdr:colOff>810000</xdr:colOff>
      <xdr:row>36</xdr:row>
      <xdr:rowOff>87120</xdr:rowOff>
    </xdr:to>
    <xdr:pic>
      <xdr:nvPicPr>
        <xdr:cNvPr id="8" name="Image 18" descr=""/>
        <xdr:cNvPicPr/>
      </xdr:nvPicPr>
      <xdr:blipFill>
        <a:blip r:embed="rId9"/>
        <a:stretch/>
      </xdr:blipFill>
      <xdr:spPr>
        <a:xfrm>
          <a:off x="6245640" y="6766920"/>
          <a:ext cx="317880" cy="31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1190160</xdr:colOff>
      <xdr:row>34</xdr:row>
      <xdr:rowOff>2880</xdr:rowOff>
    </xdr:from>
    <xdr:to>
      <xdr:col>4</xdr:col>
      <xdr:colOff>181080</xdr:colOff>
      <xdr:row>37</xdr:row>
      <xdr:rowOff>28080</xdr:rowOff>
    </xdr:to>
    <xdr:pic>
      <xdr:nvPicPr>
        <xdr:cNvPr id="9" name="Image 19" descr=""/>
        <xdr:cNvPicPr/>
      </xdr:nvPicPr>
      <xdr:blipFill>
        <a:blip r:embed="rId10"/>
        <a:stretch/>
      </xdr:blipFill>
      <xdr:spPr>
        <a:xfrm>
          <a:off x="6943680" y="6645960"/>
          <a:ext cx="519480" cy="55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889560</xdr:colOff>
      <xdr:row>34</xdr:row>
      <xdr:rowOff>165600</xdr:rowOff>
    </xdr:from>
    <xdr:to>
      <xdr:col>4</xdr:col>
      <xdr:colOff>1113840</xdr:colOff>
      <xdr:row>36</xdr:row>
      <xdr:rowOff>72720</xdr:rowOff>
    </xdr:to>
    <xdr:pic>
      <xdr:nvPicPr>
        <xdr:cNvPr id="10" name="Image 20" descr=""/>
        <xdr:cNvPicPr/>
      </xdr:nvPicPr>
      <xdr:blipFill>
        <a:blip r:embed="rId11"/>
        <a:stretch/>
      </xdr:blipFill>
      <xdr:spPr>
        <a:xfrm>
          <a:off x="8171640" y="6808680"/>
          <a:ext cx="224280" cy="25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492120</xdr:colOff>
      <xdr:row>34</xdr:row>
      <xdr:rowOff>123840</xdr:rowOff>
    </xdr:from>
    <xdr:to>
      <xdr:col>4</xdr:col>
      <xdr:colOff>851040</xdr:colOff>
      <xdr:row>36</xdr:row>
      <xdr:rowOff>127440</xdr:rowOff>
    </xdr:to>
    <xdr:pic>
      <xdr:nvPicPr>
        <xdr:cNvPr id="11" name="Image 21" descr=""/>
        <xdr:cNvPicPr/>
      </xdr:nvPicPr>
      <xdr:blipFill>
        <a:blip r:embed="rId12"/>
        <a:stretch/>
      </xdr:blipFill>
      <xdr:spPr>
        <a:xfrm>
          <a:off x="7774200" y="6766920"/>
          <a:ext cx="358920" cy="35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826560</xdr:colOff>
      <xdr:row>34</xdr:row>
      <xdr:rowOff>101160</xdr:rowOff>
    </xdr:from>
    <xdr:to>
      <xdr:col>2</xdr:col>
      <xdr:colOff>1163160</xdr:colOff>
      <xdr:row>36</xdr:row>
      <xdr:rowOff>100080</xdr:rowOff>
    </xdr:to>
    <xdr:pic>
      <xdr:nvPicPr>
        <xdr:cNvPr id="12" name="Image 22" descr=""/>
        <xdr:cNvPicPr/>
      </xdr:nvPicPr>
      <xdr:blipFill>
        <a:blip r:embed="rId13"/>
        <a:stretch/>
      </xdr:blipFill>
      <xdr:spPr>
        <a:xfrm>
          <a:off x="5366160" y="6744240"/>
          <a:ext cx="336600" cy="3495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50"/>
    <pageSetUpPr fitToPage="false"/>
  </sheetPr>
  <dimension ref="A1:F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95" zoomScaleNormal="80" zoomScalePageLayoutView="95" workbookViewId="0">
      <selection pane="topLeft" activeCell="B29" activeCellId="0" sqref="B29"/>
    </sheetView>
  </sheetViews>
  <sheetFormatPr defaultColWidth="10.72265625" defaultRowHeight="13.8" zeroHeight="false" outlineLevelRow="0" outlineLevelCol="0"/>
  <cols>
    <col collapsed="false" customWidth="true" hidden="false" outlineLevel="0" max="1" min="1" style="0" width="37.11"/>
    <col collapsed="false" customWidth="true" hidden="false" outlineLevel="0" max="2" min="2" style="0" width="27.22"/>
    <col collapsed="false" customWidth="true" hidden="false" outlineLevel="0" max="3" min="3" style="0" width="17.21"/>
    <col collapsed="false" customWidth="true" hidden="false" outlineLevel="0" max="4" min="4" style="0" width="21.66"/>
    <col collapsed="false" customWidth="true" hidden="false" outlineLevel="0" max="6" min="5" style="0" width="18.77"/>
    <col collapsed="false" customWidth="true" hidden="false" outlineLevel="0" max="1024" min="1024" style="0" width="11.52"/>
  </cols>
  <sheetData>
    <row r="1" customFormat="false" ht="25.3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customFormat="false" ht="14.9" hidden="false" customHeight="false" outlineLevel="0" collapsed="false">
      <c r="A2" s="3" t="s">
        <v>6</v>
      </c>
      <c r="B2" s="4" t="s">
        <v>7</v>
      </c>
      <c r="C2" s="4" t="n">
        <v>0.0647</v>
      </c>
      <c r="D2" s="4" t="s">
        <v>8</v>
      </c>
      <c r="E2" s="5" t="n">
        <v>281209</v>
      </c>
      <c r="F2" s="6" t="n">
        <f aca="false">E2*C2</f>
        <v>18194.2223</v>
      </c>
    </row>
    <row r="3" customFormat="false" ht="14.9" hidden="false" customHeight="false" outlineLevel="0" collapsed="false">
      <c r="A3" s="3" t="s">
        <v>9</v>
      </c>
      <c r="B3" s="7" t="s">
        <v>10</v>
      </c>
      <c r="C3" s="7" t="n">
        <v>0.324</v>
      </c>
      <c r="D3" s="7" t="s">
        <v>8</v>
      </c>
      <c r="E3" s="5" t="n">
        <v>0</v>
      </c>
      <c r="F3" s="6" t="n">
        <v>0</v>
      </c>
    </row>
    <row r="4" customFormat="false" ht="14.9" hidden="false" customHeight="false" outlineLevel="0" collapsed="false">
      <c r="A4" s="8" t="s">
        <v>9</v>
      </c>
      <c r="B4" s="7" t="s">
        <v>11</v>
      </c>
      <c r="C4" s="7" t="n">
        <v>0.243</v>
      </c>
      <c r="D4" s="7" t="s">
        <v>8</v>
      </c>
      <c r="E4" s="9" t="n">
        <v>1225302</v>
      </c>
      <c r="F4" s="6" t="n">
        <f aca="false">E4*C4</f>
        <v>297748.386</v>
      </c>
    </row>
    <row r="5" customFormat="false" ht="14.9" hidden="false" customHeight="false" outlineLevel="0" collapsed="false">
      <c r="A5" s="10" t="s">
        <v>12</v>
      </c>
      <c r="B5" s="7" t="s">
        <v>13</v>
      </c>
      <c r="C5" s="7" t="n">
        <v>0.259</v>
      </c>
      <c r="D5" s="7" t="s">
        <v>14</v>
      </c>
      <c r="E5" s="5" t="n">
        <v>349920</v>
      </c>
      <c r="F5" s="6" t="n">
        <f aca="false">E5*C5</f>
        <v>90629.28</v>
      </c>
    </row>
    <row r="6" customFormat="false" ht="28.35" hidden="false" customHeight="false" outlineLevel="0" collapsed="false">
      <c r="A6" s="10" t="s">
        <v>12</v>
      </c>
      <c r="B6" s="7" t="s">
        <v>15</v>
      </c>
      <c r="C6" s="7" t="n">
        <v>0.182</v>
      </c>
      <c r="D6" s="7" t="s">
        <v>16</v>
      </c>
      <c r="E6" s="5" t="n">
        <v>138600</v>
      </c>
      <c r="F6" s="6" t="n">
        <f aca="false">E6*C6</f>
        <v>25225.2</v>
      </c>
    </row>
    <row r="7" customFormat="false" ht="14.9" hidden="false" customHeight="false" outlineLevel="0" collapsed="false">
      <c r="A7" s="10" t="s">
        <v>12</v>
      </c>
      <c r="B7" s="7" t="s">
        <v>17</v>
      </c>
      <c r="C7" s="11" t="n">
        <f aca="false">C6*10*2</f>
        <v>3.64</v>
      </c>
      <c r="D7" s="7" t="s">
        <v>14</v>
      </c>
      <c r="E7" s="5" t="n">
        <v>420</v>
      </c>
      <c r="F7" s="6" t="n">
        <f aca="false">E7*C7</f>
        <v>1528.8</v>
      </c>
    </row>
    <row r="8" customFormat="false" ht="14.9" hidden="false" customHeight="false" outlineLevel="0" collapsed="false">
      <c r="A8" s="12" t="s">
        <v>18</v>
      </c>
      <c r="B8" s="7" t="s">
        <v>19</v>
      </c>
      <c r="C8" s="7" t="n">
        <v>919</v>
      </c>
      <c r="D8" s="7" t="s">
        <v>20</v>
      </c>
      <c r="E8" s="5" t="n">
        <v>2.5</v>
      </c>
      <c r="F8" s="6" t="n">
        <f aca="false">E8*C8</f>
        <v>2297.5</v>
      </c>
    </row>
    <row r="9" customFormat="false" ht="14.9" hidden="false" customHeight="false" outlineLevel="0" collapsed="false">
      <c r="A9" s="10" t="s">
        <v>18</v>
      </c>
      <c r="B9" s="7" t="s">
        <v>21</v>
      </c>
      <c r="C9" s="7" t="n">
        <v>877</v>
      </c>
      <c r="D9" s="7" t="s">
        <v>20</v>
      </c>
      <c r="E9" s="5" t="n">
        <v>5.4</v>
      </c>
      <c r="F9" s="6" t="n">
        <f aca="false">E9*C9</f>
        <v>4735.8</v>
      </c>
    </row>
    <row r="10" customFormat="false" ht="14.9" hidden="false" customHeight="false" outlineLevel="0" collapsed="false">
      <c r="A10" s="10" t="s">
        <v>18</v>
      </c>
      <c r="B10" s="7" t="s">
        <v>22</v>
      </c>
      <c r="C10" s="7" t="n">
        <v>37.9</v>
      </c>
      <c r="D10" s="7" t="s">
        <v>20</v>
      </c>
      <c r="E10" s="5" t="n">
        <v>0</v>
      </c>
      <c r="F10" s="6" t="n">
        <v>0</v>
      </c>
    </row>
    <row r="11" customFormat="false" ht="14.9" hidden="false" customHeight="false" outlineLevel="0" collapsed="false">
      <c r="A11" s="10" t="s">
        <v>18</v>
      </c>
      <c r="B11" s="7" t="s">
        <v>23</v>
      </c>
      <c r="C11" s="7" t="n">
        <v>43.1</v>
      </c>
      <c r="D11" s="7" t="s">
        <v>20</v>
      </c>
      <c r="E11" s="5" t="n">
        <v>10.8</v>
      </c>
      <c r="F11" s="6" t="n">
        <f aca="false">E11*C11</f>
        <v>465.48</v>
      </c>
    </row>
    <row r="12" customFormat="false" ht="14.9" hidden="false" customHeight="false" outlineLevel="0" collapsed="false">
      <c r="A12" s="10" t="s">
        <v>18</v>
      </c>
      <c r="B12" s="7" t="s">
        <v>24</v>
      </c>
      <c r="C12" s="7" t="n">
        <v>48.1</v>
      </c>
      <c r="D12" s="7" t="s">
        <v>20</v>
      </c>
      <c r="E12" s="5" t="n">
        <v>5.4</v>
      </c>
      <c r="F12" s="6" t="n">
        <f aca="false">E12*C12</f>
        <v>259.74</v>
      </c>
    </row>
    <row r="13" customFormat="false" ht="14.9" hidden="false" customHeight="false" outlineLevel="0" collapsed="false">
      <c r="A13" s="10" t="s">
        <v>18</v>
      </c>
      <c r="B13" s="7" t="s">
        <v>25</v>
      </c>
      <c r="C13" s="7" t="n">
        <v>877</v>
      </c>
      <c r="D13" s="7" t="s">
        <v>20</v>
      </c>
      <c r="E13" s="5" t="n">
        <v>5.4</v>
      </c>
      <c r="F13" s="6" t="n">
        <f aca="false">E13*C13</f>
        <v>4735.8</v>
      </c>
    </row>
    <row r="14" customFormat="false" ht="14.9" hidden="false" customHeight="false" outlineLevel="0" collapsed="false">
      <c r="A14" s="10" t="s">
        <v>18</v>
      </c>
      <c r="B14" s="7" t="s">
        <v>26</v>
      </c>
      <c r="C14" s="7" t="n">
        <v>1283</v>
      </c>
      <c r="D14" s="7" t="s">
        <v>27</v>
      </c>
      <c r="E14" s="5" t="n">
        <v>12</v>
      </c>
      <c r="F14" s="6" t="n">
        <f aca="false">E14*C14</f>
        <v>15396</v>
      </c>
    </row>
    <row r="15" customFormat="false" ht="14.9" hidden="false" customHeight="false" outlineLevel="0" collapsed="false">
      <c r="A15" s="10" t="s">
        <v>18</v>
      </c>
      <c r="B15" s="7" t="s">
        <v>28</v>
      </c>
      <c r="C15" s="7" t="n">
        <v>110</v>
      </c>
      <c r="D15" s="7" t="s">
        <v>27</v>
      </c>
      <c r="E15" s="5" t="n">
        <v>0</v>
      </c>
      <c r="F15" s="6" t="n">
        <v>0</v>
      </c>
    </row>
    <row r="16" customFormat="false" ht="14.9" hidden="false" customHeight="false" outlineLevel="0" collapsed="false">
      <c r="A16" s="10" t="s">
        <v>18</v>
      </c>
      <c r="B16" s="7" t="s">
        <v>29</v>
      </c>
      <c r="C16" s="7" t="n">
        <v>2935</v>
      </c>
      <c r="D16" s="7" t="s">
        <v>27</v>
      </c>
      <c r="E16" s="13" t="n">
        <v>2</v>
      </c>
      <c r="F16" s="6" t="n">
        <f aca="false">E16*C16</f>
        <v>5870</v>
      </c>
    </row>
    <row r="17" customFormat="false" ht="14.9" hidden="false" customHeight="false" outlineLevel="0" collapsed="false">
      <c r="A17" s="14" t="s">
        <v>18</v>
      </c>
      <c r="B17" s="7" t="s">
        <v>30</v>
      </c>
      <c r="C17" s="7" t="n">
        <v>94</v>
      </c>
      <c r="D17" s="7" t="s">
        <v>27</v>
      </c>
      <c r="E17" s="13" t="n">
        <v>3</v>
      </c>
      <c r="F17" s="6" t="n">
        <f aca="false">E17*C17</f>
        <v>282</v>
      </c>
    </row>
    <row r="18" customFormat="false" ht="14.9" hidden="false" customHeight="false" outlineLevel="0" collapsed="false">
      <c r="A18" s="12" t="s">
        <v>31</v>
      </c>
      <c r="B18" s="7" t="s">
        <v>32</v>
      </c>
      <c r="C18" s="7" t="n">
        <v>2.25</v>
      </c>
      <c r="D18" s="7" t="s">
        <v>33</v>
      </c>
      <c r="E18" s="5" t="n">
        <v>0</v>
      </c>
      <c r="F18" s="5" t="n">
        <v>0</v>
      </c>
    </row>
    <row r="19" customFormat="false" ht="14.9" hidden="false" customHeight="false" outlineLevel="0" collapsed="false">
      <c r="A19" s="10" t="s">
        <v>31</v>
      </c>
      <c r="B19" s="13" t="s">
        <v>34</v>
      </c>
      <c r="C19" s="13" t="n">
        <v>0.4</v>
      </c>
      <c r="D19" s="13" t="s">
        <v>33</v>
      </c>
      <c r="E19" s="15" t="n">
        <v>11628</v>
      </c>
      <c r="F19" s="6" t="n">
        <f aca="false">E19*C19</f>
        <v>4651.2</v>
      </c>
    </row>
    <row r="20" customFormat="false" ht="14.9" hidden="false" customHeight="false" outlineLevel="0" collapsed="false">
      <c r="A20" s="16" t="s">
        <v>31</v>
      </c>
      <c r="B20" s="13" t="s">
        <v>35</v>
      </c>
      <c r="C20" s="13" t="n">
        <v>7.26</v>
      </c>
      <c r="D20" s="13" t="s">
        <v>33</v>
      </c>
      <c r="E20" s="15" t="n">
        <v>11628</v>
      </c>
      <c r="F20" s="6" t="n">
        <f aca="false">E20*C20</f>
        <v>84419.28</v>
      </c>
    </row>
    <row r="21" customFormat="false" ht="14.9" hidden="false" customHeight="false" outlineLevel="0" collapsed="false">
      <c r="A21" s="17" t="s">
        <v>31</v>
      </c>
      <c r="B21" s="13" t="s">
        <v>36</v>
      </c>
      <c r="C21" s="13" t="n">
        <v>1.58</v>
      </c>
      <c r="D21" s="13" t="s">
        <v>33</v>
      </c>
      <c r="E21" s="15" t="n">
        <v>23256</v>
      </c>
      <c r="F21" s="6" t="n">
        <f aca="false">E21*C21</f>
        <v>36744.48</v>
      </c>
    </row>
    <row r="22" customFormat="false" ht="14.9" hidden="false" customHeight="false" outlineLevel="0" collapsed="false">
      <c r="E22" s="1" t="s">
        <v>37</v>
      </c>
      <c r="F22" s="18" t="n">
        <f aca="false">SUM(F2:F21)</f>
        <v>593183.1683</v>
      </c>
    </row>
    <row r="23" customFormat="false" ht="13.8" hidden="false" customHeight="false" outlineLevel="0" collapsed="false">
      <c r="A23" s="19" t="s">
        <v>38</v>
      </c>
      <c r="B23" s="19" t="s">
        <v>5</v>
      </c>
    </row>
    <row r="24" customFormat="false" ht="14.9" hidden="false" customHeight="false" outlineLevel="0" collapsed="false">
      <c r="A24" s="20" t="s">
        <v>6</v>
      </c>
      <c r="B24" s="21" t="n">
        <f aca="false">SUMIF($A$2:$A$21,A24,$F$2:$F$21)</f>
        <v>18194.2223</v>
      </c>
    </row>
    <row r="25" customFormat="false" ht="14.9" hidden="false" customHeight="false" outlineLevel="0" collapsed="false">
      <c r="A25" s="22" t="s">
        <v>9</v>
      </c>
      <c r="B25" s="21" t="n">
        <f aca="false">SUMIF($A$2:$A$21,A25,$F$2:$F$21)</f>
        <v>297748.386</v>
      </c>
    </row>
    <row r="26" customFormat="false" ht="14.9" hidden="false" customHeight="false" outlineLevel="0" collapsed="false">
      <c r="A26" s="23" t="s">
        <v>12</v>
      </c>
      <c r="B26" s="21" t="n">
        <f aca="false">SUMIF($A$2:$A$21,A26,$F$2:$F$21)</f>
        <v>117383.28</v>
      </c>
    </row>
    <row r="27" customFormat="false" ht="14.9" hidden="false" customHeight="false" outlineLevel="0" collapsed="false">
      <c r="A27" s="23" t="s">
        <v>18</v>
      </c>
      <c r="B27" s="21" t="n">
        <f aca="false">SUMIF($A$2:$A$21,A27,$F$2:$F$21)</f>
        <v>34042.32</v>
      </c>
    </row>
    <row r="28" customFormat="false" ht="14.9" hidden="false" customHeight="false" outlineLevel="0" collapsed="false">
      <c r="A28" s="24" t="s">
        <v>31</v>
      </c>
      <c r="B28" s="25" t="n">
        <f aca="false">SUMIF($A$2:$A$21,A28,$F$2:$F$21)</f>
        <v>125814.96</v>
      </c>
    </row>
    <row r="29" customFormat="false" ht="14.1" hidden="false" customHeight="false" outlineLevel="0" collapsed="false">
      <c r="A29" s="26" t="s">
        <v>37</v>
      </c>
      <c r="B29" s="27" t="n">
        <f aca="false">SUM(B24:B28)</f>
        <v>593183.1683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157638888888889" right="0.157638888888889" top="0.157638888888889" bottom="0.157638888888889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2020-04-04T15:49:42Z</dcterms:created>
  <dc:creator>MarieLaure Boulanger</dc:creator>
  <dc:description/>
  <dc:language>en-GB</dc:language>
  <cp:lastModifiedBy/>
  <dcterms:modified xsi:type="dcterms:W3CDTF">2021-07-01T13:42:15Z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